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Peliculas\Agua 2 trim 2023\PUBLICAR 2DO TRIM AGUA 2023\DISCIPLINA FINANCIERA\"/>
    </mc:Choice>
  </mc:AlternateContent>
  <xr:revisionPtr revIDLastSave="0" documentId="13_ncr:1_{63B48172-0C41-4687-97FB-1FABFBA0A7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" i="1" l="1"/>
  <c r="G141" i="1"/>
  <c r="G134" i="1"/>
  <c r="G130" i="1"/>
  <c r="G113" i="1"/>
  <c r="G105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G146" i="1" s="1"/>
  <c r="D144" i="1"/>
  <c r="D143" i="1"/>
  <c r="G143" i="1" s="1"/>
  <c r="D142" i="1"/>
  <c r="G142" i="1" s="1"/>
  <c r="D141" i="1"/>
  <c r="D140" i="1"/>
  <c r="G140" i="1" s="1"/>
  <c r="D139" i="1"/>
  <c r="G139" i="1" s="1"/>
  <c r="D138" i="1"/>
  <c r="G138" i="1" s="1"/>
  <c r="D137" i="1"/>
  <c r="G137" i="1" s="1"/>
  <c r="D135" i="1"/>
  <c r="G135" i="1" s="1"/>
  <c r="D134" i="1"/>
  <c r="D133" i="1"/>
  <c r="G133" i="1" s="1"/>
  <c r="D131" i="1"/>
  <c r="G131" i="1" s="1"/>
  <c r="D130" i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C158" i="1" l="1"/>
  <c r="G158" i="1"/>
  <c r="E158" i="1"/>
  <c r="D158" i="1"/>
  <c r="F158" i="1"/>
  <c r="B158" i="1"/>
</calcChain>
</file>

<file path=xl/sharedStrings.xml><?xml version="1.0" encoding="utf-8"?>
<sst xmlns="http://schemas.openxmlformats.org/spreadsheetml/2006/main" count="284" uniqueCount="211">
  <si>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</si>
  <si>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</si>
  <si>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</si>
  <si>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</si>
  <si>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</si>
  <si>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</si>
  <si>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</si>
  <si>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</si>
  <si>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</si>
  <si>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</si>
  <si>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</si>
  <si>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</si>
  <si>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</si>
  <si>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</si>
  <si>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</si>
  <si>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</si>
  <si>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</si>
  <si>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</si>
  <si>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</si>
  <si>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</si>
  <si>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</si>
  <si>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</si>
  <si>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</si>
  <si>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</si>
  <si>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</si>
  <si>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</si>
  <si>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</si>
  <si>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</si>
  <si>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</si>
  <si>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</si>
  <si>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</si>
  <si>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</si>
  <si>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</si>
  <si>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</si>
  <si>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</si>
  <si>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</si>
  <si>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</si>
  <si>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</si>
  <si>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</si>
  <si>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</si>
  <si>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</si>
  <si>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</si>
  <si>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</si>
  <si>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</si>
  <si>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</si>
  <si>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</si>
  <si>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</si>
  <si>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</si>
  <si>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</si>
  <si>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</si>
  <si>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</si>
  <si>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</si>
  <si>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</si>
  <si>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</si>
  <si>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</si>
  <si>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</si>
  <si>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</si>
  <si>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</si>
  <si>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</si>
  <si>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</si>
  <si>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</si>
  <si>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</si>
  <si>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</si>
  <si>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</si>
  <si>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</si>
  <si>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</si>
  <si>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</si>
  <si>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</si>
  <si>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</si>
  <si>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</si>
  <si>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</si>
  <si>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</si>
  <si>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</si>
  <si>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</si>
  <si>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</si>
  <si>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</si>
  <si>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</si>
  <si>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</si>
  <si>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</si>
  <si>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</si>
  <si>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</si>
  <si>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</si>
  <si>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</si>
  <si>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</si>
  <si>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</si>
  <si>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</si>
  <si>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</si>
  <si>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</si>
  <si>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</si>
  <si>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</si>
  <si>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</si>
  <si>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</si>
  <si>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</si>
  <si>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</si>
  <si>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</si>
  <si>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</si>
  <si>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</si>
  <si>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</si>
  <si>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</si>
  <si>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</si>
  <si>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</si>
  <si>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</si>
  <si>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</si>
  <si>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</si>
  <si>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</si>
  <si>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</si>
  <si>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</si>
  <si>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</si>
  <si>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</si>
  <si>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</si>
  <si>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</si>
  <si>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</si>
  <si>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</si>
  <si>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</si>
  <si>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</si>
  <si>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</si>
  <si>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</si>
  <si>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</si>
  <si>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</si>
  <si>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</si>
  <si>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</si>
  <si>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</si>
  <si>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</si>
  <si>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</si>
  <si>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</si>
  <si>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</si>
  <si>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</si>
  <si>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</si>
  <si>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</si>
  <si>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</si>
  <si>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</si>
  <si>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</si>
  <si>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</si>
  <si>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</si>
  <si>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</si>
  <si>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</si>
  <si>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</si>
  <si>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</si>
  <si>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</si>
  <si>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</si>
  <si>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</si>
  <si>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</si>
  <si>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</si>
  <si>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</si>
  <si>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</si>
  <si>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</si>
  <si>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</si>
  <si>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</si>
  <si>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</si>
  <si>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</si>
  <si>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</si>
  <si>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</si>
  <si>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</si>
  <si>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</si>
  <si>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</si>
  <si>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</si>
  <si>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</si>
  <si>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</si>
  <si>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</si>
  <si>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</si>
  <si>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</si>
  <si>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</si>
  <si>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</si>
  <si>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</si>
  <si>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</si>
  <si>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</si>
  <si>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</si>
  <si>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</si>
  <si>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</si>
  <si>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</si>
  <si>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</si>
  <si>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</si>
  <si>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</si>
  <si>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</si>
  <si>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</si>
  <si>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</si>
  <si>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</si>
  <si>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</si>
  <si>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</si>
  <si>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</si>
  <si>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</si>
  <si>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</si>
  <si>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</si>
  <si>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</si>
  <si>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</si>
  <si>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</si>
  <si>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</si>
  <si>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</si>
  <si>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</si>
  <si>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</si>
  <si>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</si>
  <si>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</si>
  <si>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</si>
  <si>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</si>
  <si>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</si>
  <si>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</si>
  <si>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</si>
  <si>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</si>
  <si>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</si>
  <si>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</si>
  <si>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</si>
  <si>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</si>
  <si>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</si>
  <si>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</si>
  <si>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</si>
  <si>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</si>
  <si>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</si>
  <si>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</si>
  <si>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</si>
  <si>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Sistema Municipal de Agua Potable y Alcantarillado de Santiago Maravatío, Guanajuato.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</si>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</sst>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0" fillId="0" borderId="5" xfId="3" applyFont="1" applyBorder="1"/>
    <xf numFmtId="164" fontId="1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sqref="A1:XFD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>
      <c r="A1" s="39" t="s">
        <v>209</v>
      </c>
      <c r="B1" s="39"/>
      <c r="C1" s="39"/>
      <c r="D1" s="39"/>
      <c r="E1" s="39"/>
      <c r="F1" s="39"/>
      <c r="G1" s="39"/>
    </row>
    <row r="2" spans="1:8">
      <c r="A2" s="40" t="s">
        <v>0</v>
      </c>
      <c r="B2" s="40"/>
      <c r="C2" s="40"/>
      <c r="D2" s="40"/>
      <c r="E2" s="40"/>
      <c r="F2" s="40"/>
      <c r="G2" s="40"/>
    </row>
    <row r="3" spans="1:8">
      <c r="A3" s="40" t="s">
        <v>1</v>
      </c>
      <c r="B3" s="40"/>
      <c r="C3" s="40"/>
      <c r="D3" s="40"/>
      <c r="E3" s="40"/>
      <c r="F3" s="40"/>
      <c r="G3" s="40"/>
    </row>
    <row r="4" spans="1:8">
      <c r="A4" s="41" t="s">
        <v>210</v>
      </c>
      <c r="B4" s="41"/>
      <c r="C4" s="41"/>
      <c r="D4" s="41"/>
      <c r="E4" s="41"/>
      <c r="F4" s="41"/>
      <c r="G4" s="41"/>
    </row>
    <row r="5" spans="1:8">
      <c r="A5" s="42" t="s">
        <v>2</v>
      </c>
      <c r="B5" s="42"/>
      <c r="C5" s="42"/>
      <c r="D5" s="42"/>
      <c r="E5" s="42"/>
      <c r="F5" s="42"/>
      <c r="G5" s="42"/>
    </row>
    <row r="6" spans="1:8">
      <c r="A6" s="37" t="s">
        <v>3</v>
      </c>
      <c r="B6" s="37" t="s">
        <v>4</v>
      </c>
      <c r="C6" s="37"/>
      <c r="D6" s="37"/>
      <c r="E6" s="37"/>
      <c r="F6" s="37"/>
      <c r="G6" s="38" t="s">
        <v>5</v>
      </c>
    </row>
    <row r="7" spans="1:8" ht="30">
      <c r="A7" s="37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7"/>
    </row>
    <row r="8" spans="1:8">
      <c r="A8" s="7" t="s">
        <v>11</v>
      </c>
      <c r="B8" s="33">
        <f>B9+B17+B188+B27+B37+B47+B57+B61+B70+B74</f>
        <v>2986000</v>
      </c>
      <c r="C8" s="33">
        <f t="shared" ref="C8:G8" si="0">C9+C17+C188+C27+C37+C47+C57+C61+C70+C74</f>
        <v>0</v>
      </c>
      <c r="D8" s="33">
        <f t="shared" si="0"/>
        <v>2986000</v>
      </c>
      <c r="E8" s="33">
        <f t="shared" si="0"/>
        <v>1053753.44</v>
      </c>
      <c r="F8" s="33">
        <f t="shared" si="0"/>
        <v>1006992.2699999999</v>
      </c>
      <c r="G8" s="33">
        <f t="shared" si="0"/>
        <v>1932246.56</v>
      </c>
    </row>
    <row r="9" spans="1:8">
      <c r="A9" s="8" t="s">
        <v>12</v>
      </c>
      <c r="B9" s="34">
        <f>SUM(B10:B16)</f>
        <v>858623.97</v>
      </c>
      <c r="C9" s="34">
        <f t="shared" ref="C9:G9" si="1">SUM(C10:C16)</f>
        <v>0</v>
      </c>
      <c r="D9" s="34">
        <f t="shared" si="1"/>
        <v>858623.97</v>
      </c>
      <c r="E9" s="34">
        <f t="shared" si="1"/>
        <v>360863.63</v>
      </c>
      <c r="F9" s="34">
        <f t="shared" si="1"/>
        <v>301098.83</v>
      </c>
      <c r="G9" s="34">
        <f t="shared" si="1"/>
        <v>497760.34</v>
      </c>
    </row>
    <row r="10" spans="1:8">
      <c r="A10" s="9" t="s">
        <v>13</v>
      </c>
      <c r="B10" s="36">
        <v>650001.6</v>
      </c>
      <c r="C10" s="36">
        <v>0</v>
      </c>
      <c r="D10" s="34">
        <f>B10+C10</f>
        <v>650001.6</v>
      </c>
      <c r="E10" s="36">
        <v>324659.17</v>
      </c>
      <c r="F10" s="36">
        <v>270492.37</v>
      </c>
      <c r="G10" s="34">
        <f>D10-E10</f>
        <v>325342.43</v>
      </c>
      <c r="H10" s="12" t="s">
        <v>87</v>
      </c>
    </row>
    <row r="11" spans="1:8">
      <c r="A11" s="9" t="s">
        <v>14</v>
      </c>
      <c r="B11" s="36">
        <v>106975.6</v>
      </c>
      <c r="C11" s="36">
        <v>0</v>
      </c>
      <c r="D11" s="34">
        <f t="shared" ref="D11:D16" si="2">B11+C11</f>
        <v>106975.6</v>
      </c>
      <c r="E11" s="36">
        <v>36204.46</v>
      </c>
      <c r="F11" s="36">
        <v>30606.46</v>
      </c>
      <c r="G11" s="34">
        <f t="shared" ref="G11:G16" si="3">D11-E11</f>
        <v>70771.140000000014</v>
      </c>
      <c r="H11" s="12" t="s">
        <v>88</v>
      </c>
    </row>
    <row r="12" spans="1:8">
      <c r="A12" s="9" t="s">
        <v>15</v>
      </c>
      <c r="B12" s="36">
        <v>101146.77</v>
      </c>
      <c r="C12" s="36">
        <v>0</v>
      </c>
      <c r="D12" s="34">
        <f t="shared" si="2"/>
        <v>101146.77</v>
      </c>
      <c r="E12" s="36">
        <v>0</v>
      </c>
      <c r="F12" s="36">
        <v>0</v>
      </c>
      <c r="G12" s="34">
        <f t="shared" si="3"/>
        <v>101146.77</v>
      </c>
      <c r="H12" s="12" t="s">
        <v>89</v>
      </c>
    </row>
    <row r="13" spans="1:8">
      <c r="A13" s="9" t="s">
        <v>16</v>
      </c>
      <c r="B13" s="34">
        <v>0</v>
      </c>
      <c r="C13" s="34">
        <v>0</v>
      </c>
      <c r="D13" s="34">
        <f t="shared" si="2"/>
        <v>0</v>
      </c>
      <c r="E13" s="34">
        <v>0</v>
      </c>
      <c r="F13" s="34">
        <v>0</v>
      </c>
      <c r="G13" s="34">
        <f t="shared" si="3"/>
        <v>0</v>
      </c>
      <c r="H13" s="12" t="s">
        <v>90</v>
      </c>
    </row>
    <row r="14" spans="1:8">
      <c r="A14" s="9" t="s">
        <v>17</v>
      </c>
      <c r="B14" s="36">
        <v>500</v>
      </c>
      <c r="C14" s="36">
        <v>0</v>
      </c>
      <c r="D14" s="34">
        <f t="shared" si="2"/>
        <v>500</v>
      </c>
      <c r="E14" s="36">
        <v>0</v>
      </c>
      <c r="F14" s="36">
        <v>0</v>
      </c>
      <c r="G14" s="34">
        <f t="shared" si="3"/>
        <v>500</v>
      </c>
      <c r="H14" s="12" t="s">
        <v>91</v>
      </c>
    </row>
    <row r="15" spans="1:8">
      <c r="A15" s="9" t="s">
        <v>18</v>
      </c>
      <c r="B15" s="34">
        <v>0</v>
      </c>
      <c r="C15" s="34">
        <v>0</v>
      </c>
      <c r="D15" s="34">
        <f t="shared" si="2"/>
        <v>0</v>
      </c>
      <c r="E15" s="34">
        <v>0</v>
      </c>
      <c r="F15" s="34">
        <v>0</v>
      </c>
      <c r="G15" s="34">
        <f t="shared" si="3"/>
        <v>0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8" t="s">
        <v>20</v>
      </c>
      <c r="B17" s="34">
        <f>SUM(B18:B26)</f>
        <v>633192.31000000006</v>
      </c>
      <c r="C17" s="34">
        <f t="shared" ref="C17:G17" si="4">SUM(C18:C26)</f>
        <v>0</v>
      </c>
      <c r="D17" s="34">
        <f t="shared" si="4"/>
        <v>633192.31000000006</v>
      </c>
      <c r="E17" s="34">
        <f t="shared" si="4"/>
        <v>109841.58</v>
      </c>
      <c r="F17" s="34">
        <f t="shared" si="4"/>
        <v>113246.65000000001</v>
      </c>
      <c r="G17" s="34">
        <f t="shared" si="4"/>
        <v>523350.73</v>
      </c>
    </row>
    <row r="18" spans="1:8">
      <c r="A18" s="9" t="s">
        <v>21</v>
      </c>
      <c r="B18" s="36">
        <v>75982.31</v>
      </c>
      <c r="C18" s="36">
        <v>0</v>
      </c>
      <c r="D18" s="34">
        <f t="shared" ref="D18:D26" si="5">B18+C18</f>
        <v>75982.31</v>
      </c>
      <c r="E18" s="36">
        <v>14775.95</v>
      </c>
      <c r="F18" s="36">
        <v>15079.95</v>
      </c>
      <c r="G18" s="34">
        <f t="shared" ref="G18:G26" si="6">D18-E18</f>
        <v>61206.36</v>
      </c>
      <c r="H18" s="13" t="s">
        <v>94</v>
      </c>
    </row>
    <row r="19" spans="1:8">
      <c r="A19" s="9" t="s">
        <v>22</v>
      </c>
      <c r="B19" s="36">
        <v>5000</v>
      </c>
      <c r="C19" s="36">
        <v>0</v>
      </c>
      <c r="D19" s="34">
        <f t="shared" si="5"/>
        <v>5000</v>
      </c>
      <c r="E19" s="36">
        <v>3570</v>
      </c>
      <c r="F19" s="36">
        <v>3570</v>
      </c>
      <c r="G19" s="34">
        <f t="shared" si="6"/>
        <v>1430</v>
      </c>
      <c r="H19" s="13" t="s">
        <v>95</v>
      </c>
    </row>
    <row r="20" spans="1:8">
      <c r="A20" s="9" t="s">
        <v>23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6"/>
        <v>0</v>
      </c>
      <c r="H20" s="13" t="s">
        <v>96</v>
      </c>
    </row>
    <row r="21" spans="1:8">
      <c r="A21" s="9" t="s">
        <v>24</v>
      </c>
      <c r="B21" s="36">
        <v>80000</v>
      </c>
      <c r="C21" s="36">
        <v>0</v>
      </c>
      <c r="D21" s="34">
        <f t="shared" si="5"/>
        <v>80000</v>
      </c>
      <c r="E21" s="36">
        <v>7033.24</v>
      </c>
      <c r="F21" s="36">
        <v>7596.92</v>
      </c>
      <c r="G21" s="34">
        <f t="shared" si="6"/>
        <v>72966.759999999995</v>
      </c>
      <c r="H21" s="13" t="s">
        <v>97</v>
      </c>
    </row>
    <row r="22" spans="1:8">
      <c r="A22" s="9" t="s">
        <v>25</v>
      </c>
      <c r="B22" s="36">
        <v>187500</v>
      </c>
      <c r="C22" s="36">
        <v>0</v>
      </c>
      <c r="D22" s="34">
        <f t="shared" si="5"/>
        <v>187500</v>
      </c>
      <c r="E22" s="36">
        <v>47077.5</v>
      </c>
      <c r="F22" s="36">
        <v>48657.9</v>
      </c>
      <c r="G22" s="34">
        <f t="shared" si="6"/>
        <v>140422.5</v>
      </c>
      <c r="H22" s="13" t="s">
        <v>98</v>
      </c>
    </row>
    <row r="23" spans="1:8">
      <c r="A23" s="9" t="s">
        <v>26</v>
      </c>
      <c r="B23" s="36">
        <v>79710</v>
      </c>
      <c r="C23" s="36">
        <v>0</v>
      </c>
      <c r="D23" s="34">
        <f t="shared" si="5"/>
        <v>79710</v>
      </c>
      <c r="E23" s="36">
        <v>35662.89</v>
      </c>
      <c r="F23" s="36">
        <v>36344.36</v>
      </c>
      <c r="G23" s="34">
        <f t="shared" si="6"/>
        <v>44047.11</v>
      </c>
      <c r="H23" s="13" t="s">
        <v>99</v>
      </c>
    </row>
    <row r="24" spans="1:8">
      <c r="A24" s="9" t="s">
        <v>27</v>
      </c>
      <c r="B24" s="36">
        <v>15000</v>
      </c>
      <c r="C24" s="36">
        <v>0</v>
      </c>
      <c r="D24" s="34">
        <f t="shared" si="5"/>
        <v>15000</v>
      </c>
      <c r="E24" s="36">
        <v>1722</v>
      </c>
      <c r="F24" s="36">
        <v>1997.52</v>
      </c>
      <c r="G24" s="34">
        <f t="shared" si="6"/>
        <v>13278</v>
      </c>
      <c r="H24" s="13" t="s">
        <v>100</v>
      </c>
    </row>
    <row r="25" spans="1:8">
      <c r="A25" s="9" t="s">
        <v>28</v>
      </c>
      <c r="B25" s="34">
        <v>0</v>
      </c>
      <c r="C25" s="34">
        <v>0</v>
      </c>
      <c r="D25" s="34">
        <f t="shared" si="5"/>
        <v>0</v>
      </c>
      <c r="E25" s="34">
        <v>0</v>
      </c>
      <c r="F25" s="34">
        <v>0</v>
      </c>
      <c r="G25" s="34">
        <f t="shared" si="6"/>
        <v>0</v>
      </c>
      <c r="H25" s="13" t="s">
        <v>101</v>
      </c>
    </row>
    <row r="26" spans="1:8">
      <c r="A26" s="9" t="s">
        <v>29</v>
      </c>
      <c r="B26" s="36">
        <v>190000</v>
      </c>
      <c r="C26" s="36">
        <v>0</v>
      </c>
      <c r="D26" s="34">
        <f t="shared" si="5"/>
        <v>190000</v>
      </c>
      <c r="E26" s="36">
        <v>0</v>
      </c>
      <c r="F26" s="36">
        <v>0</v>
      </c>
      <c r="G26" s="34">
        <f t="shared" si="6"/>
        <v>190000</v>
      </c>
      <c r="H26" s="13" t="s">
        <v>102</v>
      </c>
    </row>
    <row r="27" spans="1:8">
      <c r="A27" s="8" t="s">
        <v>30</v>
      </c>
      <c r="B27" s="34">
        <f>SUM(B28:B36)</f>
        <v>1294183.72</v>
      </c>
      <c r="C27" s="34">
        <f t="shared" ref="C27:G27" si="7">SUM(C28:C36)</f>
        <v>0</v>
      </c>
      <c r="D27" s="34">
        <f t="shared" si="7"/>
        <v>1294183.72</v>
      </c>
      <c r="E27" s="34">
        <f t="shared" si="7"/>
        <v>519605.14999999997</v>
      </c>
      <c r="F27" s="34">
        <f t="shared" si="7"/>
        <v>529203.71</v>
      </c>
      <c r="G27" s="34">
        <f t="shared" si="7"/>
        <v>774578.57000000007</v>
      </c>
    </row>
    <row r="28" spans="1:8">
      <c r="A28" s="9" t="s">
        <v>31</v>
      </c>
      <c r="B28" s="36">
        <v>900000</v>
      </c>
      <c r="C28" s="36">
        <v>-80000</v>
      </c>
      <c r="D28" s="34">
        <f t="shared" ref="D28:D81" si="8">B28+C28</f>
        <v>820000</v>
      </c>
      <c r="E28" s="36">
        <v>319898.98</v>
      </c>
      <c r="F28" s="36">
        <v>329493.53999999998</v>
      </c>
      <c r="G28" s="34">
        <f t="shared" ref="G28:G36" si="9">D28-E28</f>
        <v>500101.02</v>
      </c>
      <c r="H28" s="14" t="s">
        <v>103</v>
      </c>
    </row>
    <row r="29" spans="1:8">
      <c r="A29" s="9" t="s">
        <v>32</v>
      </c>
      <c r="B29" s="36">
        <v>20000</v>
      </c>
      <c r="C29" s="36">
        <v>80000</v>
      </c>
      <c r="D29" s="34">
        <f t="shared" si="8"/>
        <v>100000</v>
      </c>
      <c r="E29" s="36">
        <v>74000</v>
      </c>
      <c r="F29" s="36">
        <v>74000</v>
      </c>
      <c r="G29" s="34">
        <f t="shared" si="9"/>
        <v>26000</v>
      </c>
      <c r="H29" s="14" t="s">
        <v>104</v>
      </c>
    </row>
    <row r="30" spans="1:8">
      <c r="A30" s="9" t="s">
        <v>33</v>
      </c>
      <c r="B30" s="36">
        <v>60425</v>
      </c>
      <c r="C30" s="36">
        <v>0</v>
      </c>
      <c r="D30" s="34">
        <f t="shared" si="8"/>
        <v>60425</v>
      </c>
      <c r="E30" s="36">
        <v>34849.14</v>
      </c>
      <c r="F30" s="36">
        <v>34849.14</v>
      </c>
      <c r="G30" s="34">
        <f t="shared" si="9"/>
        <v>25575.86</v>
      </c>
      <c r="H30" s="14" t="s">
        <v>105</v>
      </c>
    </row>
    <row r="31" spans="1:8">
      <c r="A31" s="9" t="s">
        <v>34</v>
      </c>
      <c r="B31" s="36">
        <v>10000</v>
      </c>
      <c r="C31" s="36">
        <v>0</v>
      </c>
      <c r="D31" s="34">
        <f t="shared" si="8"/>
        <v>10000</v>
      </c>
      <c r="E31" s="36">
        <v>217</v>
      </c>
      <c r="F31" s="36">
        <v>221</v>
      </c>
      <c r="G31" s="34">
        <f t="shared" si="9"/>
        <v>9783</v>
      </c>
      <c r="H31" s="14" t="s">
        <v>106</v>
      </c>
    </row>
    <row r="32" spans="1:8">
      <c r="A32" s="9" t="s">
        <v>35</v>
      </c>
      <c r="B32" s="36">
        <v>113000</v>
      </c>
      <c r="C32" s="36">
        <v>0</v>
      </c>
      <c r="D32" s="34">
        <f t="shared" si="8"/>
        <v>113000</v>
      </c>
      <c r="E32" s="36">
        <v>14454.31</v>
      </c>
      <c r="F32" s="36">
        <v>14454.31</v>
      </c>
      <c r="G32" s="34">
        <f t="shared" si="9"/>
        <v>98545.69</v>
      </c>
      <c r="H32" s="14" t="s">
        <v>107</v>
      </c>
    </row>
    <row r="33" spans="1:8">
      <c r="A33" s="9" t="s">
        <v>36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9"/>
        <v>0</v>
      </c>
      <c r="H33" s="14" t="s">
        <v>108</v>
      </c>
    </row>
    <row r="34" spans="1:8">
      <c r="A34" s="9" t="s">
        <v>37</v>
      </c>
      <c r="B34" s="36">
        <v>10000</v>
      </c>
      <c r="C34" s="36">
        <v>0</v>
      </c>
      <c r="D34" s="34">
        <f t="shared" si="8"/>
        <v>10000</v>
      </c>
      <c r="E34" s="36">
        <v>161.72</v>
      </c>
      <c r="F34" s="36">
        <v>161.72</v>
      </c>
      <c r="G34" s="34">
        <f t="shared" si="9"/>
        <v>9838.2800000000007</v>
      </c>
      <c r="H34" s="14" t="s">
        <v>109</v>
      </c>
    </row>
    <row r="35" spans="1:8">
      <c r="A35" s="9" t="s">
        <v>38</v>
      </c>
      <c r="B35" s="36">
        <v>15000</v>
      </c>
      <c r="C35" s="36">
        <v>0</v>
      </c>
      <c r="D35" s="34">
        <f t="shared" si="8"/>
        <v>15000</v>
      </c>
      <c r="E35" s="36">
        <v>0</v>
      </c>
      <c r="F35" s="36">
        <v>0</v>
      </c>
      <c r="G35" s="34">
        <f t="shared" si="9"/>
        <v>15000</v>
      </c>
      <c r="H35" s="14" t="s">
        <v>110</v>
      </c>
    </row>
    <row r="36" spans="1:8">
      <c r="A36" s="9" t="s">
        <v>39</v>
      </c>
      <c r="B36" s="36">
        <v>165758.72</v>
      </c>
      <c r="C36" s="36">
        <v>0</v>
      </c>
      <c r="D36" s="34">
        <f t="shared" si="8"/>
        <v>165758.72</v>
      </c>
      <c r="E36" s="36">
        <v>76024</v>
      </c>
      <c r="F36" s="36">
        <v>76024</v>
      </c>
      <c r="G36" s="34">
        <f t="shared" si="9"/>
        <v>89734.720000000001</v>
      </c>
      <c r="H36" s="14" t="s">
        <v>111</v>
      </c>
    </row>
    <row r="37" spans="1:8">
      <c r="A37" s="8" t="s">
        <v>40</v>
      </c>
      <c r="B37" s="34">
        <f>SUM(B38:B46)</f>
        <v>5000</v>
      </c>
      <c r="C37" s="34">
        <f t="shared" ref="C37:G37" si="10">SUM(C38:C46)</f>
        <v>0</v>
      </c>
      <c r="D37" s="34">
        <f t="shared" si="10"/>
        <v>5000</v>
      </c>
      <c r="E37" s="34">
        <f t="shared" si="10"/>
        <v>0</v>
      </c>
      <c r="F37" s="34">
        <f t="shared" si="10"/>
        <v>0</v>
      </c>
      <c r="G37" s="34">
        <f t="shared" si="10"/>
        <v>5000</v>
      </c>
    </row>
    <row r="38" spans="1:8">
      <c r="A38" s="9" t="s">
        <v>41</v>
      </c>
      <c r="B38" s="34">
        <v>0</v>
      </c>
      <c r="C38" s="34">
        <v>0</v>
      </c>
      <c r="D38" s="34">
        <f t="shared" si="8"/>
        <v>0</v>
      </c>
      <c r="E38" s="34">
        <v>0</v>
      </c>
      <c r="F38" s="34">
        <v>0</v>
      </c>
      <c r="G38" s="34">
        <f t="shared" ref="G38:G46" si="11">D38-E38</f>
        <v>0</v>
      </c>
      <c r="H38" s="15" t="s">
        <v>112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si="11"/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6">
        <v>5000</v>
      </c>
      <c r="C41" s="36">
        <v>0</v>
      </c>
      <c r="D41" s="34">
        <f t="shared" si="8"/>
        <v>5000</v>
      </c>
      <c r="E41" s="36">
        <v>0</v>
      </c>
      <c r="F41" s="36">
        <v>0</v>
      </c>
      <c r="G41" s="34">
        <f t="shared" si="11"/>
        <v>5000</v>
      </c>
      <c r="H41" s="15" t="s">
        <v>115</v>
      </c>
    </row>
    <row r="42" spans="1:8">
      <c r="A42" s="9" t="s">
        <v>45</v>
      </c>
      <c r="B42" s="34">
        <v>0</v>
      </c>
      <c r="C42" s="34">
        <v>0</v>
      </c>
      <c r="D42" s="34">
        <f t="shared" si="8"/>
        <v>0</v>
      </c>
      <c r="E42" s="34">
        <v>0</v>
      </c>
      <c r="F42" s="34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6"/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5" t="s">
        <v>118</v>
      </c>
    </row>
    <row r="47" spans="1:8">
      <c r="A47" s="8" t="s">
        <v>50</v>
      </c>
      <c r="B47" s="34">
        <f>SUM(B48:B56)</f>
        <v>195000</v>
      </c>
      <c r="C47" s="34">
        <f t="shared" ref="C47:G47" si="12">SUM(C48:C56)</f>
        <v>0</v>
      </c>
      <c r="D47" s="34">
        <f t="shared" si="12"/>
        <v>195000</v>
      </c>
      <c r="E47" s="34">
        <f t="shared" si="12"/>
        <v>63443.08</v>
      </c>
      <c r="F47" s="34">
        <f t="shared" si="12"/>
        <v>63443.08</v>
      </c>
      <c r="G47" s="34">
        <f t="shared" si="12"/>
        <v>131556.91999999998</v>
      </c>
    </row>
    <row r="48" spans="1:8">
      <c r="A48" s="9" t="s">
        <v>51</v>
      </c>
      <c r="B48" s="36">
        <v>45000</v>
      </c>
      <c r="C48" s="36">
        <v>0</v>
      </c>
      <c r="D48" s="34">
        <f t="shared" si="8"/>
        <v>45000</v>
      </c>
      <c r="E48" s="36">
        <v>38793.08</v>
      </c>
      <c r="F48" s="36">
        <v>38793.08</v>
      </c>
      <c r="G48" s="34">
        <f t="shared" ref="G48:G56" si="13">D48-E48</f>
        <v>6206.9199999999983</v>
      </c>
      <c r="H48" s="17" t="s">
        <v>119</v>
      </c>
    </row>
    <row r="49" spans="1:8">
      <c r="A49" s="9" t="s">
        <v>52</v>
      </c>
      <c r="B49" s="34">
        <v>0</v>
      </c>
      <c r="C49" s="34">
        <v>0</v>
      </c>
      <c r="D49" s="34">
        <f t="shared" si="8"/>
        <v>0</v>
      </c>
      <c r="E49" s="34">
        <v>0</v>
      </c>
      <c r="F49" s="34">
        <v>0</v>
      </c>
      <c r="G49" s="34">
        <f t="shared" si="13"/>
        <v>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6">
        <v>150000</v>
      </c>
      <c r="C53" s="36">
        <v>0</v>
      </c>
      <c r="D53" s="34">
        <f t="shared" si="8"/>
        <v>150000</v>
      </c>
      <c r="E53" s="36">
        <v>24650</v>
      </c>
      <c r="F53" s="36">
        <v>24650</v>
      </c>
      <c r="G53" s="34">
        <f t="shared" si="13"/>
        <v>125350</v>
      </c>
      <c r="H53" s="17" t="s">
        <v>124</v>
      </c>
    </row>
    <row r="54" spans="1:8">
      <c r="A54" s="9" t="s">
        <v>57</v>
      </c>
      <c r="B54" s="34">
        <v>0</v>
      </c>
      <c r="C54" s="34">
        <v>0</v>
      </c>
      <c r="D54" s="34">
        <f t="shared" si="8"/>
        <v>0</v>
      </c>
      <c r="E54" s="34">
        <v>0</v>
      </c>
      <c r="F54" s="34">
        <v>0</v>
      </c>
      <c r="G54" s="34">
        <f t="shared" si="13"/>
        <v>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8" t="s">
        <v>60</v>
      </c>
      <c r="B57" s="34">
        <f>SUM(B58:B60)</f>
        <v>0</v>
      </c>
      <c r="C57" s="34">
        <f t="shared" ref="C57:G57" si="14">SUM(C58:C60)</f>
        <v>0</v>
      </c>
      <c r="D57" s="34">
        <f t="shared" si="14"/>
        <v>0</v>
      </c>
      <c r="E57" s="34">
        <f t="shared" si="14"/>
        <v>0</v>
      </c>
      <c r="F57" s="34">
        <f t="shared" si="14"/>
        <v>0</v>
      </c>
      <c r="G57" s="34">
        <f t="shared" si="14"/>
        <v>0</v>
      </c>
    </row>
    <row r="58" spans="1:8">
      <c r="A58" s="9" t="s">
        <v>61</v>
      </c>
      <c r="B58" s="34">
        <v>0</v>
      </c>
      <c r="C58" s="34">
        <v>0</v>
      </c>
      <c r="D58" s="34">
        <f t="shared" si="8"/>
        <v>0</v>
      </c>
      <c r="E58" s="34">
        <v>0</v>
      </c>
      <c r="F58" s="34">
        <v>0</v>
      </c>
      <c r="G58" s="34">
        <f t="shared" ref="G58:G60" si="15">D58-E58</f>
        <v>0</v>
      </c>
      <c r="H58" s="18" t="s">
        <v>128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si="15"/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8" t="s">
        <v>64</v>
      </c>
      <c r="B61" s="34">
        <f>SUM(B62:B66,B68:B69)</f>
        <v>0</v>
      </c>
      <c r="C61" s="34">
        <f t="shared" ref="C61:G61" si="16">SUM(C62:C66,C68:C69)</f>
        <v>0</v>
      </c>
      <c r="D61" s="34">
        <f t="shared" si="16"/>
        <v>0</v>
      </c>
      <c r="E61" s="34">
        <f t="shared" si="16"/>
        <v>0</v>
      </c>
      <c r="F61" s="34">
        <f t="shared" si="16"/>
        <v>0</v>
      </c>
      <c r="G61" s="34">
        <f t="shared" si="16"/>
        <v>0</v>
      </c>
    </row>
    <row r="62" spans="1:8">
      <c r="A62" s="9" t="s">
        <v>65</v>
      </c>
      <c r="B62" s="34">
        <v>0</v>
      </c>
      <c r="C62" s="34">
        <v>0</v>
      </c>
      <c r="D62" s="34">
        <f t="shared" si="8"/>
        <v>0</v>
      </c>
      <c r="E62" s="34">
        <v>0</v>
      </c>
      <c r="F62" s="34">
        <v>0</v>
      </c>
      <c r="G62" s="34">
        <f t="shared" ref="G62:G69" si="17">D62-E62</f>
        <v>0</v>
      </c>
      <c r="H62" s="19" t="s">
        <v>131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si="17"/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/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 t="s">
        <v>136</v>
      </c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8" t="s">
        <v>73</v>
      </c>
      <c r="B70" s="34">
        <f>SUM(B71:B73)</f>
        <v>0</v>
      </c>
      <c r="C70" s="34">
        <f t="shared" ref="C70:G70" si="18">SUM(C71:C73)</f>
        <v>0</v>
      </c>
      <c r="D70" s="34">
        <f t="shared" si="18"/>
        <v>0</v>
      </c>
      <c r="E70" s="34">
        <f t="shared" si="18"/>
        <v>0</v>
      </c>
      <c r="F70" s="34">
        <f t="shared" si="18"/>
        <v>0</v>
      </c>
      <c r="G70" s="34">
        <f t="shared" si="18"/>
        <v>0</v>
      </c>
    </row>
    <row r="71" spans="1:8">
      <c r="A71" s="9" t="s">
        <v>74</v>
      </c>
      <c r="B71" s="34">
        <v>0</v>
      </c>
      <c r="C71" s="34">
        <v>0</v>
      </c>
      <c r="D71" s="34">
        <f t="shared" si="8"/>
        <v>0</v>
      </c>
      <c r="E71" s="34">
        <v>0</v>
      </c>
      <c r="F71" s="34">
        <v>0</v>
      </c>
      <c r="G71" s="34">
        <f t="shared" ref="G71:G73" si="19">D71-E71</f>
        <v>0</v>
      </c>
      <c r="H71" s="20" t="s">
        <v>138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si="19"/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8" t="s">
        <v>77</v>
      </c>
      <c r="B74" s="34">
        <f>SUM(B75:B81)</f>
        <v>0</v>
      </c>
      <c r="C74" s="34">
        <f t="shared" ref="C74:G74" si="20">SUM(C75:C81)</f>
        <v>0</v>
      </c>
      <c r="D74" s="34">
        <f t="shared" si="20"/>
        <v>0</v>
      </c>
      <c r="E74" s="34">
        <f t="shared" si="20"/>
        <v>0</v>
      </c>
      <c r="F74" s="34">
        <f t="shared" si="20"/>
        <v>0</v>
      </c>
      <c r="G74" s="34">
        <f t="shared" si="20"/>
        <v>0</v>
      </c>
    </row>
    <row r="75" spans="1:8">
      <c r="A75" s="9" t="s">
        <v>78</v>
      </c>
      <c r="B75" s="34">
        <v>0</v>
      </c>
      <c r="C75" s="34">
        <v>0</v>
      </c>
      <c r="D75" s="34">
        <f t="shared" si="8"/>
        <v>0</v>
      </c>
      <c r="E75" s="34">
        <v>0</v>
      </c>
      <c r="F75" s="34">
        <v>0</v>
      </c>
      <c r="G75" s="34">
        <f t="shared" ref="G75:G81" si="21">D75-E75</f>
        <v>0</v>
      </c>
      <c r="H75" s="21" t="s">
        <v>141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si="21"/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10"/>
      <c r="B82" s="35"/>
      <c r="C82" s="35"/>
      <c r="D82" s="35"/>
      <c r="E82" s="35"/>
      <c r="F82" s="35"/>
      <c r="G82" s="35"/>
    </row>
    <row r="83" spans="1:8">
      <c r="A83" s="11" t="s">
        <v>85</v>
      </c>
      <c r="B83" s="33">
        <f>B84+B92+B102+B112+B122+B132+B136+B145+B149</f>
        <v>0</v>
      </c>
      <c r="C83" s="33">
        <f t="shared" ref="C83:G83" si="22">C84+C92+C102+C112+C122+C132+C136+C145+C149</f>
        <v>0</v>
      </c>
      <c r="D83" s="33">
        <f t="shared" si="22"/>
        <v>0</v>
      </c>
      <c r="E83" s="33">
        <f t="shared" si="22"/>
        <v>0</v>
      </c>
      <c r="F83" s="33">
        <f t="shared" si="22"/>
        <v>0</v>
      </c>
      <c r="G83" s="33">
        <f t="shared" si="22"/>
        <v>0</v>
      </c>
    </row>
    <row r="84" spans="1:8">
      <c r="A84" s="8" t="s">
        <v>12</v>
      </c>
      <c r="B84" s="34">
        <f>SUM(B85:B91)</f>
        <v>0</v>
      </c>
      <c r="C84" s="34">
        <f t="shared" ref="C84:G84" si="23">SUM(C85:C91)</f>
        <v>0</v>
      </c>
      <c r="D84" s="34">
        <f t="shared" si="23"/>
        <v>0</v>
      </c>
      <c r="E84" s="34">
        <f t="shared" si="23"/>
        <v>0</v>
      </c>
      <c r="F84" s="34">
        <f t="shared" si="23"/>
        <v>0</v>
      </c>
      <c r="G84" s="34">
        <f t="shared" si="23"/>
        <v>0</v>
      </c>
    </row>
    <row r="85" spans="1:8">
      <c r="A85" s="9" t="s">
        <v>13</v>
      </c>
      <c r="B85" s="34">
        <v>0</v>
      </c>
      <c r="C85" s="34">
        <v>0</v>
      </c>
      <c r="D85" s="34">
        <f t="shared" ref="D85:D91" si="24">B85+C85</f>
        <v>0</v>
      </c>
      <c r="E85" s="34">
        <v>0</v>
      </c>
      <c r="F85" s="34">
        <v>0</v>
      </c>
      <c r="G85" s="34">
        <f t="shared" ref="G85:G91" si="25">D85-E85</f>
        <v>0</v>
      </c>
      <c r="H85" s="22" t="s">
        <v>148</v>
      </c>
    </row>
    <row r="86" spans="1:8">
      <c r="A86" s="9" t="s">
        <v>14</v>
      </c>
      <c r="B86" s="34">
        <v>0</v>
      </c>
      <c r="C86" s="34">
        <v>0</v>
      </c>
      <c r="D86" s="34">
        <f t="shared" si="24"/>
        <v>0</v>
      </c>
      <c r="E86" s="34">
        <v>0</v>
      </c>
      <c r="F86" s="34">
        <v>0</v>
      </c>
      <c r="G86" s="34">
        <f t="shared" si="25"/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8" t="s">
        <v>20</v>
      </c>
      <c r="B92" s="34">
        <f>SUM(B93:B101)</f>
        <v>0</v>
      </c>
      <c r="C92" s="34">
        <f t="shared" ref="C92:G92" si="26">SUM(C93:C101)</f>
        <v>0</v>
      </c>
      <c r="D92" s="34">
        <f t="shared" si="26"/>
        <v>0</v>
      </c>
      <c r="E92" s="34">
        <f t="shared" si="26"/>
        <v>0</v>
      </c>
      <c r="F92" s="34">
        <f t="shared" si="26"/>
        <v>0</v>
      </c>
      <c r="G92" s="34">
        <f t="shared" si="26"/>
        <v>0</v>
      </c>
    </row>
    <row r="93" spans="1:8">
      <c r="A93" s="9" t="s">
        <v>21</v>
      </c>
      <c r="B93" s="34">
        <v>0</v>
      </c>
      <c r="C93" s="34">
        <v>0</v>
      </c>
      <c r="D93" s="34">
        <f t="shared" ref="D93:D101" si="27">B93+C93</f>
        <v>0</v>
      </c>
      <c r="E93" s="34">
        <v>0</v>
      </c>
      <c r="F93" s="34">
        <v>0</v>
      </c>
      <c r="G93" s="34">
        <f t="shared" ref="G93:G101" si="28">D93-E93</f>
        <v>0</v>
      </c>
      <c r="H93" s="23" t="s">
        <v>155</v>
      </c>
    </row>
    <row r="94" spans="1:8">
      <c r="A94" s="9" t="s">
        <v>22</v>
      </c>
      <c r="B94" s="34">
        <v>0</v>
      </c>
      <c r="C94" s="34">
        <v>0</v>
      </c>
      <c r="D94" s="34">
        <f t="shared" si="27"/>
        <v>0</v>
      </c>
      <c r="E94" s="34">
        <v>0</v>
      </c>
      <c r="F94" s="34">
        <v>0</v>
      </c>
      <c r="G94" s="34">
        <f t="shared" si="28"/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2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9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8" t="s">
        <v>30</v>
      </c>
      <c r="B102" s="34">
        <f>SUM(B103:B111)</f>
        <v>0</v>
      </c>
      <c r="C102" s="34">
        <f t="shared" ref="C102:G102" si="29">SUM(C103:C111)</f>
        <v>0</v>
      </c>
      <c r="D102" s="34">
        <f t="shared" si="29"/>
        <v>0</v>
      </c>
      <c r="E102" s="34">
        <f t="shared" si="29"/>
        <v>0</v>
      </c>
      <c r="F102" s="34">
        <f t="shared" si="29"/>
        <v>0</v>
      </c>
      <c r="G102" s="34">
        <f t="shared" si="29"/>
        <v>0</v>
      </c>
    </row>
    <row r="103" spans="1:8">
      <c r="A103" s="9" t="s">
        <v>31</v>
      </c>
      <c r="B103" s="34">
        <v>0</v>
      </c>
      <c r="C103" s="34">
        <v>0</v>
      </c>
      <c r="D103" s="34">
        <f t="shared" ref="D103:D111" si="30">B103+C103</f>
        <v>0</v>
      </c>
      <c r="E103" s="34">
        <v>0</v>
      </c>
      <c r="F103" s="34">
        <v>0</v>
      </c>
      <c r="G103" s="34">
        <f t="shared" ref="G103:G111" si="31">D103-E103</f>
        <v>0</v>
      </c>
      <c r="H103" s="24" t="s">
        <v>164</v>
      </c>
    </row>
    <row r="104" spans="1:8">
      <c r="A104" s="9" t="s">
        <v>32</v>
      </c>
      <c r="B104" s="34">
        <v>0</v>
      </c>
      <c r="C104" s="34">
        <v>0</v>
      </c>
      <c r="D104" s="34">
        <f t="shared" si="30"/>
        <v>0</v>
      </c>
      <c r="E104" s="34">
        <v>0</v>
      </c>
      <c r="F104" s="34">
        <v>0</v>
      </c>
      <c r="G104" s="34">
        <f t="shared" si="31"/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8" t="s">
        <v>40</v>
      </c>
      <c r="B112" s="34">
        <f>SUM(B113:B121)</f>
        <v>0</v>
      </c>
      <c r="C112" s="34">
        <f t="shared" ref="C112:G112" si="32">SUM(C113:C121)</f>
        <v>0</v>
      </c>
      <c r="D112" s="34">
        <f t="shared" si="32"/>
        <v>0</v>
      </c>
      <c r="E112" s="34">
        <f t="shared" si="32"/>
        <v>0</v>
      </c>
      <c r="F112" s="34">
        <f t="shared" si="32"/>
        <v>0</v>
      </c>
      <c r="G112" s="34">
        <f t="shared" si="32"/>
        <v>0</v>
      </c>
    </row>
    <row r="113" spans="1:8">
      <c r="A113" s="9" t="s">
        <v>41</v>
      </c>
      <c r="B113" s="34">
        <v>0</v>
      </c>
      <c r="C113" s="34">
        <v>0</v>
      </c>
      <c r="D113" s="34">
        <f t="shared" ref="D113:D121" si="33">B113+C113</f>
        <v>0</v>
      </c>
      <c r="E113" s="34">
        <v>0</v>
      </c>
      <c r="F113" s="34">
        <v>0</v>
      </c>
      <c r="G113" s="34">
        <f t="shared" ref="G113:G121" si="34">D113-E113</f>
        <v>0</v>
      </c>
      <c r="H113" s="25" t="s">
        <v>173</v>
      </c>
    </row>
    <row r="114" spans="1:8">
      <c r="A114" s="9" t="s">
        <v>42</v>
      </c>
      <c r="B114" s="34">
        <v>0</v>
      </c>
      <c r="C114" s="34">
        <v>0</v>
      </c>
      <c r="D114" s="34">
        <f t="shared" si="33"/>
        <v>0</v>
      </c>
      <c r="E114" s="34">
        <v>0</v>
      </c>
      <c r="F114" s="34">
        <v>0</v>
      </c>
      <c r="G114" s="34">
        <f t="shared" si="34"/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6"/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5" t="s">
        <v>179</v>
      </c>
    </row>
    <row r="122" spans="1:8">
      <c r="A122" s="8" t="s">
        <v>50</v>
      </c>
      <c r="B122" s="34">
        <f>SUM(B123:B131)</f>
        <v>0</v>
      </c>
      <c r="C122" s="34">
        <f t="shared" ref="C122:G122" si="35">SUM(C123:C131)</f>
        <v>0</v>
      </c>
      <c r="D122" s="34">
        <f t="shared" si="35"/>
        <v>0</v>
      </c>
      <c r="E122" s="34">
        <f t="shared" si="35"/>
        <v>0</v>
      </c>
      <c r="F122" s="34">
        <f t="shared" si="35"/>
        <v>0</v>
      </c>
      <c r="G122" s="34">
        <f t="shared" si="35"/>
        <v>0</v>
      </c>
    </row>
    <row r="123" spans="1:8">
      <c r="A123" s="9" t="s">
        <v>51</v>
      </c>
      <c r="B123" s="34">
        <v>0</v>
      </c>
      <c r="C123" s="34">
        <v>0</v>
      </c>
      <c r="D123" s="34">
        <f t="shared" ref="D123:D131" si="36">B123+C123</f>
        <v>0</v>
      </c>
      <c r="E123" s="34">
        <v>0</v>
      </c>
      <c r="F123" s="34">
        <v>0</v>
      </c>
      <c r="G123" s="34">
        <f t="shared" ref="G123:G131" si="37">D123-E123</f>
        <v>0</v>
      </c>
      <c r="H123" s="27" t="s">
        <v>180</v>
      </c>
    </row>
    <row r="124" spans="1:8">
      <c r="A124" s="9" t="s">
        <v>52</v>
      </c>
      <c r="B124" s="34">
        <v>0</v>
      </c>
      <c r="C124" s="34">
        <v>0</v>
      </c>
      <c r="D124" s="34">
        <f t="shared" si="36"/>
        <v>0</v>
      </c>
      <c r="E124" s="34">
        <v>0</v>
      </c>
      <c r="F124" s="34">
        <v>0</v>
      </c>
      <c r="G124" s="34">
        <f t="shared" si="37"/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8" t="s">
        <v>60</v>
      </c>
      <c r="B132" s="34">
        <f>SUM(B133:B135)</f>
        <v>0</v>
      </c>
      <c r="C132" s="34">
        <f t="shared" ref="C132:G132" si="38">SUM(C133:C135)</f>
        <v>0</v>
      </c>
      <c r="D132" s="34">
        <f t="shared" si="38"/>
        <v>0</v>
      </c>
      <c r="E132" s="34">
        <f t="shared" si="38"/>
        <v>0</v>
      </c>
      <c r="F132" s="34">
        <f t="shared" si="38"/>
        <v>0</v>
      </c>
      <c r="G132" s="34">
        <f t="shared" si="38"/>
        <v>0</v>
      </c>
    </row>
    <row r="133" spans="1:8">
      <c r="A133" s="9" t="s">
        <v>61</v>
      </c>
      <c r="B133" s="34">
        <v>0</v>
      </c>
      <c r="C133" s="34">
        <v>0</v>
      </c>
      <c r="D133" s="34">
        <f t="shared" ref="D133:D156" si="39">B133+C133</f>
        <v>0</v>
      </c>
      <c r="E133" s="34">
        <v>0</v>
      </c>
      <c r="F133" s="34">
        <v>0</v>
      </c>
      <c r="G133" s="34">
        <f t="shared" ref="G133:G135" si="40">D133-E133</f>
        <v>0</v>
      </c>
      <c r="H133" s="28" t="s">
        <v>189</v>
      </c>
    </row>
    <row r="134" spans="1:8">
      <c r="A134" s="9" t="s">
        <v>62</v>
      </c>
      <c r="B134" s="34">
        <v>0</v>
      </c>
      <c r="C134" s="34">
        <v>0</v>
      </c>
      <c r="D134" s="34">
        <f t="shared" si="39"/>
        <v>0</v>
      </c>
      <c r="E134" s="34">
        <v>0</v>
      </c>
      <c r="F134" s="34">
        <v>0</v>
      </c>
      <c r="G134" s="34">
        <f t="shared" si="40"/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8" t="s">
        <v>64</v>
      </c>
      <c r="B136" s="34">
        <f>SUM(B137:B141,B143:B144)</f>
        <v>0</v>
      </c>
      <c r="C136" s="34">
        <f t="shared" ref="C136:G136" si="41">SUM(C137:C141,C143:C144)</f>
        <v>0</v>
      </c>
      <c r="D136" s="34">
        <f t="shared" si="41"/>
        <v>0</v>
      </c>
      <c r="E136" s="34">
        <f t="shared" si="41"/>
        <v>0</v>
      </c>
      <c r="F136" s="34">
        <f t="shared" si="41"/>
        <v>0</v>
      </c>
      <c r="G136" s="34">
        <f t="shared" si="41"/>
        <v>0</v>
      </c>
    </row>
    <row r="137" spans="1:8">
      <c r="A137" s="9" t="s">
        <v>65</v>
      </c>
      <c r="B137" s="34">
        <v>0</v>
      </c>
      <c r="C137" s="34">
        <v>0</v>
      </c>
      <c r="D137" s="34">
        <f t="shared" si="39"/>
        <v>0</v>
      </c>
      <c r="E137" s="34">
        <v>0</v>
      </c>
      <c r="F137" s="34">
        <v>0</v>
      </c>
      <c r="G137" s="34">
        <f t="shared" ref="G137:G144" si="42">D137-E137</f>
        <v>0</v>
      </c>
      <c r="H137" s="29" t="s">
        <v>192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si="42"/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/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 t="s">
        <v>197</v>
      </c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8" t="s">
        <v>73</v>
      </c>
      <c r="B145" s="34">
        <f>SUM(B146:B148)</f>
        <v>0</v>
      </c>
      <c r="C145" s="34">
        <f t="shared" ref="C145:G145" si="43">SUM(C146:C148)</f>
        <v>0</v>
      </c>
      <c r="D145" s="34">
        <f t="shared" si="43"/>
        <v>0</v>
      </c>
      <c r="E145" s="34">
        <f t="shared" si="43"/>
        <v>0</v>
      </c>
      <c r="F145" s="34">
        <f t="shared" si="43"/>
        <v>0</v>
      </c>
      <c r="G145" s="34">
        <f t="shared" si="43"/>
        <v>0</v>
      </c>
    </row>
    <row r="146" spans="1:8">
      <c r="A146" s="9" t="s">
        <v>74</v>
      </c>
      <c r="B146" s="34">
        <v>0</v>
      </c>
      <c r="C146" s="34">
        <v>0</v>
      </c>
      <c r="D146" s="34">
        <f t="shared" si="39"/>
        <v>0</v>
      </c>
      <c r="E146" s="34">
        <v>0</v>
      </c>
      <c r="F146" s="34">
        <v>0</v>
      </c>
      <c r="G146" s="34">
        <f t="shared" ref="G146:G148" si="44">D146-E146</f>
        <v>0</v>
      </c>
      <c r="H146" s="30" t="s">
        <v>199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si="44"/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8" t="s">
        <v>77</v>
      </c>
      <c r="B149" s="34">
        <f>SUM(B150:B156)</f>
        <v>0</v>
      </c>
      <c r="C149" s="34">
        <f t="shared" ref="C149:G149" si="45">SUM(C150:C156)</f>
        <v>0</v>
      </c>
      <c r="D149" s="34">
        <f t="shared" si="45"/>
        <v>0</v>
      </c>
      <c r="E149" s="34">
        <f t="shared" si="45"/>
        <v>0</v>
      </c>
      <c r="F149" s="34">
        <f t="shared" si="45"/>
        <v>0</v>
      </c>
      <c r="G149" s="34">
        <f t="shared" si="45"/>
        <v>0</v>
      </c>
    </row>
    <row r="150" spans="1:8">
      <c r="A150" s="9" t="s">
        <v>78</v>
      </c>
      <c r="B150" s="34">
        <v>0</v>
      </c>
      <c r="C150" s="34">
        <v>0</v>
      </c>
      <c r="D150" s="34">
        <f t="shared" si="39"/>
        <v>0</v>
      </c>
      <c r="E150" s="34">
        <v>0</v>
      </c>
      <c r="F150" s="34">
        <v>0</v>
      </c>
      <c r="G150" s="34">
        <f t="shared" ref="G150:G156" si="46">D150-E150</f>
        <v>0</v>
      </c>
      <c r="H150" s="31" t="s">
        <v>202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si="46"/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2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9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3"/>
      <c r="B157" s="35"/>
      <c r="C157" s="35"/>
      <c r="D157" s="35"/>
      <c r="E157" s="35"/>
      <c r="F157" s="35"/>
      <c r="G157" s="35"/>
    </row>
    <row r="158" spans="1:8">
      <c r="A158" s="4" t="s">
        <v>86</v>
      </c>
      <c r="B158" s="33">
        <f>B8+B83</f>
        <v>2986000</v>
      </c>
      <c r="C158" s="33">
        <f t="shared" ref="C158:G158" si="47">C8+C83</f>
        <v>0</v>
      </c>
      <c r="D158" s="33">
        <f t="shared" si="47"/>
        <v>2986000</v>
      </c>
      <c r="E158" s="33">
        <f t="shared" si="47"/>
        <v>1053753.44</v>
      </c>
      <c r="F158" s="33">
        <f t="shared" si="47"/>
        <v>1006992.2699999999</v>
      </c>
      <c r="G158" s="33">
        <f t="shared" si="47"/>
        <v>1932246.56</v>
      </c>
    </row>
    <row r="159" spans="1:8">
      <c r="A159" s="6"/>
      <c r="B159" s="32"/>
      <c r="C159" s="32"/>
      <c r="D159" s="32"/>
      <c r="E159" s="32"/>
      <c r="F159" s="32"/>
      <c r="G159" s="32"/>
    </row>
    <row r="160" spans="1:8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2023-07-28T16:25:01Z</dcterms:modified>
</cp:coreProperties>
</file>